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Modelo Planilha Orcamentaria" sheetId="1" r:id="rId1"/>
  </sheets>
  <definedNames>
    <definedName name="_xlnm.Print_Area" localSheetId="0">'Modelo Planilha Orcamentaria'!$A$1:$H$47</definedName>
  </definedNames>
  <calcPr fullCalcOnLoad="1"/>
</workbook>
</file>

<file path=xl/sharedStrings.xml><?xml version="1.0" encoding="utf-8"?>
<sst xmlns="http://schemas.openxmlformats.org/spreadsheetml/2006/main" count="126" uniqueCount="105">
  <si>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</si>
  <si>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</si>
  <si>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</si>
  <si>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</si>
  <si>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</si>
  <si>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</si>
  <si>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</si>
  <si>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</si>
  <si>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LDI</t>
  </si>
  <si>
    <t>PREÇO TOTAL</t>
  </si>
  <si>
    <t xml:space="preserve">FORMA DE EXECUÇÃO: </t>
  </si>
  <si>
    <t>PREÇO UNITÁRIO S/ LDI</t>
  </si>
  <si>
    <t>PREÇO UNITÁRIO C/ LDI</t>
  </si>
  <si>
    <t>FOLHA Nº: 01/01</t>
  </si>
  <si>
    <t xml:space="preserve">TOTAL GERAL </t>
  </si>
  <si>
    <t>m²</t>
  </si>
  <si>
    <t>ISS=3%</t>
  </si>
  <si>
    <t>PREFEITURA: Prefeitura Municipal de Rodeiro</t>
  </si>
  <si>
    <r>
      <rPr>
        <b/>
        <sz val="10"/>
        <rFont val="Arial"/>
        <family val="2"/>
      </rPr>
      <t>MUNICÍPIO DE RODEIRO
Praça São Sebastião, 215 - Centro – Rodeiro - MG
CEP: 36.510-000     CNPJ: 18.128.256/0001-44
PABX: 32.3577-1173</t>
    </r>
    <r>
      <rPr>
        <sz val="10"/>
        <rFont val="Arial"/>
        <family val="2"/>
      </rPr>
      <t xml:space="preserve">
</t>
    </r>
  </si>
  <si>
    <t>Farlley Alberto Mázala - Engenheiro Civil</t>
  </si>
  <si>
    <t>PRAZO DE EXECUÇÃO: 02 meses</t>
  </si>
  <si>
    <t>CREA: 212621/D</t>
  </si>
  <si>
    <t>José Carlos Ferreira</t>
  </si>
  <si>
    <t>Prefeito Municipal</t>
  </si>
  <si>
    <t>( x )</t>
  </si>
  <si>
    <t>2.1</t>
  </si>
  <si>
    <t>(   )</t>
  </si>
  <si>
    <t>INSTALAÇÕES ELÉTRICAS</t>
  </si>
  <si>
    <t>DATA: 19/08/2022</t>
  </si>
  <si>
    <t>OBRA: Adaptação do espaço para uso como sala multifuncional na Escola Municipal Arthur Nunes de Medeiros</t>
  </si>
  <si>
    <t>LOCAL:  -  Rua Sebastião Contim - 315 - Centro - Rodeiro - MG</t>
  </si>
  <si>
    <t xml:space="preserve">Referência: Preço SINAPI/SETOP Região Leste - Junho-2022/Abril-2022  - Desonerado
</t>
  </si>
  <si>
    <t>PINTURA</t>
  </si>
  <si>
    <t>FORRO E MOLDURA</t>
  </si>
  <si>
    <t>DIVISÓRIAS</t>
  </si>
  <si>
    <t>BANCO PLANEJADO</t>
  </si>
  <si>
    <t>LIXAMENTO MANUAL EM PAREDE PARA REMOÇÃO DE TINTA</t>
  </si>
  <si>
    <t>2.2</t>
  </si>
  <si>
    <t>PINTURA ACRÍLICA EM PAREDE, TRÊS (03) DEMÃOS, EXCLUSIVE SELADOR ACRÍLICO E MASSA ACRÍLICA/CORRIDA (PVA)</t>
  </si>
  <si>
    <t>2.3</t>
  </si>
  <si>
    <t>2.4</t>
  </si>
  <si>
    <t>2.5</t>
  </si>
  <si>
    <t>2.6</t>
  </si>
  <si>
    <t>2.7</t>
  </si>
  <si>
    <t>EMASSAMENTO EM FORRO DE GESSO COM MASSA ACRÍLICA, UMA 
(01) DEMÃO, INCLUSIVE LIXAMENTO PARA PINTURA</t>
  </si>
  <si>
    <t>PINTURA ACRÍLICA EM TETO, DUAS (02) DEMÃOS, EXCLUSIVE SELADOR ACRÍLICO E MASSA ACRÍLICA/CORRIDA (PVA)</t>
  </si>
  <si>
    <t>2.8</t>
  </si>
  <si>
    <t>PINTURA ACRÍLICA EM PAREDE, DUAS (02) DEMÃOS, EXCLUSIVE SELADOR ACRÍLICO E MASSA ACRÍLICA/CORRIDA (PVA)</t>
  </si>
  <si>
    <t>EMASSAMENTO EM PAREDE COM MASSA ACRÍLICA, DUAS 
(02) DEMÃOS, INCLUSIVE LIXAMENTO PARA PINTURA</t>
  </si>
  <si>
    <t>PINTURA EPÓXI EM PAREDE, TRÊS (03) DEMÃOS, EXCLUSIVE SELADOR ACRÍLICO E MASSA ACRÍLICA/CORRIDA (PVA)</t>
  </si>
  <si>
    <t>ED-9918</t>
  </si>
  <si>
    <t>BLOCO DE GESSO VAZADO, BRANCO, E=7CM, DIMENSÕES 67x50CM</t>
  </si>
  <si>
    <t>3.1</t>
  </si>
  <si>
    <t>ED-50505</t>
  </si>
  <si>
    <t>ED-50453</t>
  </si>
  <si>
    <t>ED-50516</t>
  </si>
  <si>
    <t>ED-50475</t>
  </si>
  <si>
    <t>ED-50452</t>
  </si>
  <si>
    <t>ED-50474</t>
  </si>
  <si>
    <t>ED-50451</t>
  </si>
  <si>
    <t>ED-51157</t>
  </si>
  <si>
    <t>VIDRO COMUM LISO INCOLOR, ESP. 6 MM, INCLUSIVE FIXAÇÃO E VEDAÇÃO COM GUARNIÇÃO/GAXETA DE BORRACHA NEOPRENE, FORNECIMENTO E INSTALAÇÃO, EXCLUSIVE CAIXILHO/PERFIL</t>
  </si>
  <si>
    <t>4.1</t>
  </si>
  <si>
    <t>4.2</t>
  </si>
  <si>
    <t>4.3</t>
  </si>
  <si>
    <t>ED-48536</t>
  </si>
  <si>
    <t>DIVISÓRIA EM PAINEL REMOVÍVEL, NÚCLEO COMPENSADO NAVAL - P - AÇO TIPO C</t>
  </si>
  <si>
    <t>MONTADOR COM ENCARGOS COMPLEMENTARES</t>
  </si>
  <si>
    <t>hora</t>
  </si>
  <si>
    <t>ED-50380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</si>
  <si>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</si>
  <si>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</si>
  <si>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</si>
  <si>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</si>
  <si>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</si>
  <si>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</si>
  <si>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</si>
  <si>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</si>
  <si>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</si>
  <si>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</si>
  <si>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5.1</t>
  </si>
  <si>
    <t>ED-15748</t>
  </si>
  <si>
    <t>ED-50232</t>
  </si>
  <si>
    <t>Unid.</t>
  </si>
  <si>
    <t>ED-50228</t>
  </si>
  <si>
    <t>ED-15735</t>
  </si>
  <si>
    <t>ED-50227</t>
  </si>
  <si>
    <t>CONJUNTO DE UMA (1) TOMADA PADRÃO, TRÊS (3) POLOS, INCLUSIVE FORNECIMENTO, INSTALAÇÃO, SUPORTE, MÓDULO E PLACA</t>
  </si>
  <si>
    <t>PONTO DE EMBUTIR PARA UMA (1) TOMADA PADRÃO, TRÊS (3) POLOS, INCLUSIVE ELETRODUTO, CABO FLEXÍVEL E RASGO EM ALVENARIA</t>
  </si>
  <si>
    <t>PONTO DE EMBUTIR PARA (1) UMA LUMINÁRIA, EMBUTIDO NA LAJE, INCLUSIVE CABO FLEXÍVEL E ELETRODUTO</t>
  </si>
  <si>
    <t>CONJUNTO DE (1) UM INTERRUPTOR SIMPLES, INCLUSIVE FORNECIMENTO, INSTALAÇÃO, SUPORTE, MÓDULO E PLACA</t>
  </si>
  <si>
    <t>PONTO DE EMBUTIR PARA (1) UM INTERRUPTOR, INCLUSIVE ELETRODUTO, CABO FLEXÍVEL E RASGO EM ALVENARIA</t>
  </si>
  <si>
    <t>LUMINÁRIA TIPO PLAFON, INCLUSIVE LÂMPADA, FORNECIMENTO E INSTALAÇÃO</t>
  </si>
  <si>
    <t>LUMINÁRIA TIPO SPOT DE SOBREPOR, COM (1) UMA LÂMPADA, FORNECIMENTO E INSTALAÇÃO</t>
  </si>
  <si>
    <t>ED-15753</t>
  </si>
  <si>
    <t>CONJUNTO DE (1) UMA TOMADA DE ANTENA, INCLUSIVE FORNECIMENTO, INSTALAÇÃO, SUPORTE, MÓDULO E PLACA</t>
  </si>
  <si>
    <t>TOMADA PARA LÓGICA COM CAIXA SISTEMA "X" APARENTE</t>
  </si>
  <si>
    <t>ED-48383</t>
  </si>
  <si>
    <t>QUADRO DE DISTRIBUIÇÃO DE ENERGIA BARRAMENTO TRIFÁSICO, POARA 12 DISJUNTORES</t>
  </si>
  <si>
    <t>EMASSAMENTO EM PAREDE COM MASSA CORRIDA (PVA), (2) DUAS DEMÃOS, INCLUSIVE LIXAMENTO PARA PINTURA</t>
  </si>
  <si>
    <t>ED-50478</t>
  </si>
  <si>
    <t>BANCO EM CONCRETO APARENTE, SEM ENCOSTO</t>
  </si>
  <si>
    <t>ED-15446</t>
  </si>
  <si>
    <t>PREPARAÇÃO PARA EMASSAMENTO OU PINTURA (LÁTEX/ACRÍ
LICA), EM FORRO DE GESSO INCLUSIVE UMA (01) DEMÃO DE SELADOR ACRÍLICO</t>
  </si>
  <si>
    <t>3.2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</si>
</sst>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[Red]\-* #,##0.00_-;_-* &quot;-&quot;??_-;_-@_-"/>
    <numFmt numFmtId="177" formatCode="##0.00"/>
    <numFmt numFmtId="178" formatCode="&quot;Ativado&quot;;&quot;Ativado&quot;;&quot;Desativado&quot;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[$-416]dddd\,\ d&quot; de &quot;mmmm&quot; de &quot;yyyy"/>
    <numFmt numFmtId="185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10" fontId="8" fillId="0" borderId="12" xfId="52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2" fontId="6" fillId="0" borderId="24" xfId="63" applyNumberFormat="1" applyFont="1" applyFill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left" vertical="center" wrapText="1"/>
    </xf>
    <xf numFmtId="2" fontId="11" fillId="33" borderId="26" xfId="63" applyNumberFormat="1" applyFont="1" applyFill="1" applyBorder="1" applyAlignment="1">
      <alignment horizontal="center" vertical="center" wrapText="1"/>
    </xf>
    <xf numFmtId="4" fontId="11" fillId="33" borderId="26" xfId="0" applyNumberFormat="1" applyFont="1" applyFill="1" applyBorder="1" applyAlignment="1">
      <alignment horizontal="center" vertical="center" wrapText="1"/>
    </xf>
    <xf numFmtId="4" fontId="12" fillId="33" borderId="26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2" fontId="5" fillId="0" borderId="26" xfId="63" applyNumberFormat="1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4" fontId="12" fillId="34" borderId="26" xfId="0" applyNumberFormat="1" applyFont="1" applyFill="1" applyBorder="1" applyAlignment="1">
      <alignment horizontal="center" vertical="center" wrapText="1"/>
    </xf>
    <xf numFmtId="171" fontId="5" fillId="34" borderId="26" xfId="63" applyFont="1" applyFill="1" applyBorder="1" applyAlignment="1">
      <alignment horizontal="center" vertical="center" wrapText="1"/>
    </xf>
    <xf numFmtId="2" fontId="5" fillId="0" borderId="26" xfId="63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781050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209675" y="66675"/>
          <a:ext cx="39338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2771775</xdr:colOff>
      <xdr:row>70</xdr:row>
      <xdr:rowOff>28575</xdr:rowOff>
    </xdr:from>
    <xdr:to>
      <xdr:col>11</xdr:col>
      <xdr:colOff>371475</xdr:colOff>
      <xdr:row>76</xdr:row>
      <xdr:rowOff>95250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3867150" y="21250275"/>
          <a:ext cx="67151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2</xdr:col>
      <xdr:colOff>781050</xdr:colOff>
      <xdr:row>0</xdr:row>
      <xdr:rowOff>1619250</xdr:rowOff>
    </xdr:to>
    <xdr:pic>
      <xdr:nvPicPr>
        <xdr:cNvPr id="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811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showZeros="0" tabSelected="1" zoomScaleSheetLayoutView="100" zoomScalePageLayoutView="0" workbookViewId="0" topLeftCell="A25">
      <selection activeCell="H43" sqref="H43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50.7109375" style="0" customWidth="1"/>
    <col min="4" max="4" width="9.7109375" style="0" customWidth="1"/>
    <col min="5" max="5" width="13.7109375" style="0" customWidth="1"/>
    <col min="6" max="7" width="10.7109375" style="0" customWidth="1"/>
    <col min="8" max="8" width="13.7109375" style="0" customWidth="1"/>
    <col min="12" max="12" width="11.28125" style="0" bestFit="1" customWidth="1"/>
  </cols>
  <sheetData>
    <row r="1" spans="1:8" ht="135" customHeight="1" thickBot="1">
      <c r="A1" s="4"/>
      <c r="B1" s="5"/>
      <c r="C1" s="80" t="s">
        <v>18</v>
      </c>
      <c r="D1" s="81"/>
      <c r="E1" s="81"/>
      <c r="F1" s="81"/>
      <c r="G1" s="81"/>
      <c r="H1" s="82"/>
    </row>
    <row r="2" spans="1:8" ht="3.75" customHeight="1" hidden="1" thickBot="1">
      <c r="A2" s="88"/>
      <c r="B2" s="89"/>
      <c r="C2" s="89"/>
      <c r="D2" s="89"/>
      <c r="E2" s="89"/>
      <c r="F2" s="89"/>
      <c r="G2" s="89"/>
      <c r="H2" s="90"/>
    </row>
    <row r="3" spans="1:8" ht="26.25" customHeight="1" thickBot="1">
      <c r="A3" s="91" t="s">
        <v>4</v>
      </c>
      <c r="B3" s="92"/>
      <c r="C3" s="92"/>
      <c r="D3" s="92"/>
      <c r="E3" s="92"/>
      <c r="F3" s="92"/>
      <c r="G3" s="92"/>
      <c r="H3" s="93"/>
    </row>
    <row r="4" spans="1:8" ht="3.75" customHeight="1" thickBot="1">
      <c r="A4" s="6"/>
      <c r="B4" s="7"/>
      <c r="C4" s="7"/>
      <c r="D4" s="7"/>
      <c r="E4" s="7"/>
      <c r="F4" s="7"/>
      <c r="G4" s="7"/>
      <c r="H4" s="8"/>
    </row>
    <row r="5" spans="1:8" ht="19.5" customHeight="1" thickBot="1">
      <c r="A5" s="83" t="s">
        <v>17</v>
      </c>
      <c r="B5" s="84"/>
      <c r="C5" s="84"/>
      <c r="D5" s="84"/>
      <c r="E5" s="84"/>
      <c r="F5" s="77" t="s">
        <v>13</v>
      </c>
      <c r="G5" s="78"/>
      <c r="H5" s="79"/>
    </row>
    <row r="6" spans="1:8" ht="19.5" customHeight="1" thickBot="1">
      <c r="A6" s="85" t="s">
        <v>29</v>
      </c>
      <c r="B6" s="86"/>
      <c r="C6" s="86"/>
      <c r="D6" s="86"/>
      <c r="E6" s="87"/>
      <c r="F6" s="77" t="s">
        <v>28</v>
      </c>
      <c r="G6" s="78"/>
      <c r="H6" s="79"/>
    </row>
    <row r="7" spans="1:8" ht="21" customHeight="1" thickBot="1">
      <c r="A7" s="94" t="s">
        <v>30</v>
      </c>
      <c r="B7" s="95"/>
      <c r="C7" s="95"/>
      <c r="D7" s="96"/>
      <c r="E7" s="13"/>
      <c r="F7" s="14" t="s">
        <v>16</v>
      </c>
      <c r="G7" s="15"/>
      <c r="H7" s="16"/>
    </row>
    <row r="8" spans="1:8" ht="19.5" customHeight="1" thickBot="1">
      <c r="A8" s="66" t="s">
        <v>31</v>
      </c>
      <c r="B8" s="67"/>
      <c r="C8" s="67"/>
      <c r="D8" s="68"/>
      <c r="E8" s="57" t="s">
        <v>10</v>
      </c>
      <c r="F8" s="58"/>
      <c r="G8" s="58"/>
      <c r="H8" s="59"/>
    </row>
    <row r="9" spans="1:8" ht="19.5" customHeight="1" thickBot="1">
      <c r="A9" s="69"/>
      <c r="B9" s="67"/>
      <c r="C9" s="67"/>
      <c r="D9" s="68"/>
      <c r="E9" s="72" t="s">
        <v>26</v>
      </c>
      <c r="F9" s="70" t="s">
        <v>6</v>
      </c>
      <c r="G9" s="6" t="s">
        <v>24</v>
      </c>
      <c r="H9" s="9" t="s">
        <v>7</v>
      </c>
    </row>
    <row r="10" spans="1:8" ht="19.5" customHeight="1" thickBot="1">
      <c r="A10" s="60" t="s">
        <v>20</v>
      </c>
      <c r="B10" s="61"/>
      <c r="C10" s="61"/>
      <c r="D10" s="62"/>
      <c r="E10" s="73"/>
      <c r="F10" s="71"/>
      <c r="G10" s="6" t="s">
        <v>8</v>
      </c>
      <c r="H10" s="17">
        <v>0.293</v>
      </c>
    </row>
    <row r="11" spans="1:8" ht="3.75" customHeight="1" thickBot="1">
      <c r="A11" s="74"/>
      <c r="B11" s="75"/>
      <c r="C11" s="75"/>
      <c r="D11" s="75"/>
      <c r="E11" s="75"/>
      <c r="F11" s="75"/>
      <c r="G11" s="75"/>
      <c r="H11" s="76"/>
    </row>
    <row r="12" spans="1:8" ht="39" thickBot="1">
      <c r="A12" s="10" t="s">
        <v>0</v>
      </c>
      <c r="B12" s="10" t="s">
        <v>5</v>
      </c>
      <c r="C12" s="10" t="s">
        <v>1</v>
      </c>
      <c r="D12" s="10" t="s">
        <v>3</v>
      </c>
      <c r="E12" s="10" t="s">
        <v>2</v>
      </c>
      <c r="F12" s="11" t="s">
        <v>11</v>
      </c>
      <c r="G12" s="11" t="s">
        <v>12</v>
      </c>
      <c r="H12" s="11" t="s">
        <v>9</v>
      </c>
    </row>
    <row r="13" spans="1:9" ht="12" customHeight="1">
      <c r="A13" s="27"/>
      <c r="B13" s="28"/>
      <c r="C13" s="29"/>
      <c r="D13" s="30"/>
      <c r="E13" s="31"/>
      <c r="F13" s="31"/>
      <c r="G13" s="31"/>
      <c r="H13" s="32"/>
      <c r="I13" s="1"/>
    </row>
    <row r="14" spans="1:9" ht="21" customHeight="1">
      <c r="A14" s="43">
        <v>1</v>
      </c>
      <c r="B14" s="33"/>
      <c r="C14" s="34" t="s">
        <v>27</v>
      </c>
      <c r="D14" s="35"/>
      <c r="E14" s="36"/>
      <c r="F14" s="36"/>
      <c r="G14" s="36">
        <f>F14*1.32</f>
        <v>0</v>
      </c>
      <c r="H14" s="37">
        <f>SUM(H15:H24)</f>
        <v>24694.429029</v>
      </c>
      <c r="I14" s="1"/>
    </row>
    <row r="15" spans="1:9" ht="32.25" customHeight="1">
      <c r="A15" s="38" t="s">
        <v>70</v>
      </c>
      <c r="B15" s="39" t="s">
        <v>81</v>
      </c>
      <c r="C15" s="40" t="s">
        <v>87</v>
      </c>
      <c r="D15" s="41" t="s">
        <v>83</v>
      </c>
      <c r="E15" s="42">
        <v>35</v>
      </c>
      <c r="F15" s="42">
        <v>20.97</v>
      </c>
      <c r="G15" s="49">
        <f aca="true" t="shared" si="0" ref="G15:G24">F15*1.293</f>
        <v>27.114209999999996</v>
      </c>
      <c r="H15" s="42">
        <f aca="true" t="shared" si="1" ref="H15:H24">G15*E15</f>
        <v>948.9973499999999</v>
      </c>
      <c r="I15" s="1"/>
    </row>
    <row r="16" spans="1:9" ht="33" customHeight="1">
      <c r="A16" s="38" t="s">
        <v>71</v>
      </c>
      <c r="B16" s="39" t="s">
        <v>82</v>
      </c>
      <c r="C16" s="40" t="s">
        <v>88</v>
      </c>
      <c r="D16" s="41" t="s">
        <v>83</v>
      </c>
      <c r="E16" s="42">
        <v>35</v>
      </c>
      <c r="F16" s="42">
        <v>260.85</v>
      </c>
      <c r="G16" s="49">
        <f t="shared" si="0"/>
        <v>337.27905</v>
      </c>
      <c r="H16" s="42">
        <f t="shared" si="1"/>
        <v>11804.766749999999</v>
      </c>
      <c r="I16" s="1"/>
    </row>
    <row r="17" spans="1:9" ht="21" customHeight="1">
      <c r="A17" s="38" t="s">
        <v>72</v>
      </c>
      <c r="B17" s="39">
        <v>97589</v>
      </c>
      <c r="C17" s="40" t="s">
        <v>92</v>
      </c>
      <c r="D17" s="41" t="s">
        <v>83</v>
      </c>
      <c r="E17" s="42">
        <v>20</v>
      </c>
      <c r="F17" s="42">
        <v>36.69</v>
      </c>
      <c r="G17" s="49">
        <f t="shared" si="0"/>
        <v>47.440169999999995</v>
      </c>
      <c r="H17" s="42">
        <f t="shared" si="1"/>
        <v>948.8033999999999</v>
      </c>
      <c r="I17" s="1"/>
    </row>
    <row r="18" spans="1:9" ht="21" customHeight="1">
      <c r="A18" s="38" t="s">
        <v>73</v>
      </c>
      <c r="B18" s="39" t="s">
        <v>84</v>
      </c>
      <c r="C18" s="40" t="s">
        <v>89</v>
      </c>
      <c r="D18" s="41" t="s">
        <v>83</v>
      </c>
      <c r="E18" s="42">
        <v>20</v>
      </c>
      <c r="F18" s="42">
        <v>130.92</v>
      </c>
      <c r="G18" s="49">
        <f t="shared" si="0"/>
        <v>169.27955999999998</v>
      </c>
      <c r="H18" s="42">
        <f t="shared" si="1"/>
        <v>3385.5911999999994</v>
      </c>
      <c r="I18" s="1"/>
    </row>
    <row r="19" spans="1:9" ht="21" customHeight="1">
      <c r="A19" s="38" t="s">
        <v>74</v>
      </c>
      <c r="B19" s="39" t="s">
        <v>85</v>
      </c>
      <c r="C19" s="40" t="s">
        <v>90</v>
      </c>
      <c r="D19" s="41" t="s">
        <v>83</v>
      </c>
      <c r="E19" s="42">
        <v>3</v>
      </c>
      <c r="F19" s="42">
        <v>31.47</v>
      </c>
      <c r="G19" s="49">
        <f t="shared" si="0"/>
        <v>40.690709999999996</v>
      </c>
      <c r="H19" s="42">
        <f t="shared" si="1"/>
        <v>122.07212999999999</v>
      </c>
      <c r="I19" s="1"/>
    </row>
    <row r="20" spans="1:9" ht="21" customHeight="1">
      <c r="A20" s="38" t="s">
        <v>75</v>
      </c>
      <c r="B20" s="39" t="s">
        <v>86</v>
      </c>
      <c r="C20" s="40" t="s">
        <v>91</v>
      </c>
      <c r="D20" s="41" t="s">
        <v>83</v>
      </c>
      <c r="E20" s="42">
        <v>3</v>
      </c>
      <c r="F20" s="42">
        <v>207.98</v>
      </c>
      <c r="G20" s="49">
        <f t="shared" si="0"/>
        <v>268.91814</v>
      </c>
      <c r="H20" s="42">
        <f t="shared" si="1"/>
        <v>806.75442</v>
      </c>
      <c r="I20" s="1"/>
    </row>
    <row r="21" spans="1:9" ht="21" customHeight="1">
      <c r="A21" s="38" t="s">
        <v>76</v>
      </c>
      <c r="B21" s="39">
        <v>97593</v>
      </c>
      <c r="C21" s="40" t="s">
        <v>93</v>
      </c>
      <c r="D21" s="41" t="s">
        <v>83</v>
      </c>
      <c r="E21" s="42">
        <v>25</v>
      </c>
      <c r="F21" s="42">
        <v>173.82</v>
      </c>
      <c r="G21" s="49">
        <f t="shared" si="0"/>
        <v>224.74926</v>
      </c>
      <c r="H21" s="42">
        <f t="shared" si="1"/>
        <v>5618.7315</v>
      </c>
      <c r="I21" s="1"/>
    </row>
    <row r="22" spans="1:9" ht="21" customHeight="1">
      <c r="A22" s="38" t="s">
        <v>77</v>
      </c>
      <c r="B22" s="39" t="s">
        <v>94</v>
      </c>
      <c r="C22" s="40" t="s">
        <v>95</v>
      </c>
      <c r="D22" s="41" t="s">
        <v>83</v>
      </c>
      <c r="E22" s="42">
        <v>1</v>
      </c>
      <c r="F22" s="42">
        <v>23.89</v>
      </c>
      <c r="G22" s="49">
        <f t="shared" si="0"/>
        <v>30.88977</v>
      </c>
      <c r="H22" s="42">
        <f t="shared" si="1"/>
        <v>30.88977</v>
      </c>
      <c r="I22" s="1"/>
    </row>
    <row r="23" spans="1:9" ht="21" customHeight="1">
      <c r="A23" s="38" t="s">
        <v>78</v>
      </c>
      <c r="B23" s="39" t="s">
        <v>97</v>
      </c>
      <c r="C23" s="40" t="s">
        <v>96</v>
      </c>
      <c r="D23" s="41" t="s">
        <v>83</v>
      </c>
      <c r="E23" s="42">
        <v>2</v>
      </c>
      <c r="F23" s="42">
        <v>148.79</v>
      </c>
      <c r="G23" s="49">
        <f t="shared" si="0"/>
        <v>192.38546999999997</v>
      </c>
      <c r="H23" s="42">
        <f t="shared" si="1"/>
        <v>384.77093999999994</v>
      </c>
      <c r="I23" s="1"/>
    </row>
    <row r="24" spans="1:9" ht="21" customHeight="1">
      <c r="A24" s="38" t="s">
        <v>79</v>
      </c>
      <c r="B24" s="39"/>
      <c r="C24" s="40" t="s">
        <v>98</v>
      </c>
      <c r="D24" s="41" t="s">
        <v>83</v>
      </c>
      <c r="E24" s="42">
        <v>1</v>
      </c>
      <c r="F24" s="42">
        <v>497.333</v>
      </c>
      <c r="G24" s="49">
        <f t="shared" si="0"/>
        <v>643.051569</v>
      </c>
      <c r="H24" s="42">
        <f t="shared" si="1"/>
        <v>643.051569</v>
      </c>
      <c r="I24" s="1"/>
    </row>
    <row r="25" spans="1:8" ht="21" customHeight="1">
      <c r="A25" s="43">
        <v>2</v>
      </c>
      <c r="B25" s="33"/>
      <c r="C25" s="34" t="s">
        <v>32</v>
      </c>
      <c r="D25" s="35"/>
      <c r="E25" s="36"/>
      <c r="F25" s="36"/>
      <c r="G25" s="48"/>
      <c r="H25" s="47">
        <f>SUM(H26:H33)</f>
        <v>9063.300955499999</v>
      </c>
    </row>
    <row r="26" spans="1:8" ht="21" customHeight="1">
      <c r="A26" s="38" t="s">
        <v>25</v>
      </c>
      <c r="B26" s="39" t="s">
        <v>53</v>
      </c>
      <c r="C26" s="40" t="s">
        <v>36</v>
      </c>
      <c r="D26" s="41" t="s">
        <v>15</v>
      </c>
      <c r="E26" s="42">
        <v>131</v>
      </c>
      <c r="F26" s="42">
        <v>2.46</v>
      </c>
      <c r="G26" s="49">
        <f aca="true" t="shared" si="2" ref="G26:G36">F26*1.293</f>
        <v>3.18078</v>
      </c>
      <c r="H26" s="42">
        <f aca="true" t="shared" si="3" ref="H26:H36">G26*E26</f>
        <v>416.68218</v>
      </c>
    </row>
    <row r="27" spans="1:8" s="2" customFormat="1" ht="25.5" customHeight="1">
      <c r="A27" s="38" t="s">
        <v>37</v>
      </c>
      <c r="B27" s="39" t="s">
        <v>54</v>
      </c>
      <c r="C27" s="40" t="s">
        <v>38</v>
      </c>
      <c r="D27" s="41" t="s">
        <v>15</v>
      </c>
      <c r="E27" s="42">
        <v>121</v>
      </c>
      <c r="F27" s="42">
        <v>17.11</v>
      </c>
      <c r="G27" s="49">
        <f t="shared" si="2"/>
        <v>22.12323</v>
      </c>
      <c r="H27" s="42">
        <f t="shared" si="3"/>
        <v>2676.91083</v>
      </c>
    </row>
    <row r="28" spans="1:8" s="2" customFormat="1" ht="33.75" customHeight="1">
      <c r="A28" s="38" t="s">
        <v>39</v>
      </c>
      <c r="B28" s="39" t="s">
        <v>55</v>
      </c>
      <c r="C28" s="40" t="s">
        <v>103</v>
      </c>
      <c r="D28" s="41" t="s">
        <v>15</v>
      </c>
      <c r="E28" s="42">
        <v>112.75</v>
      </c>
      <c r="F28" s="42">
        <v>4.7</v>
      </c>
      <c r="G28" s="49">
        <f t="shared" si="2"/>
        <v>6.0771</v>
      </c>
      <c r="H28" s="42">
        <f t="shared" si="3"/>
        <v>685.1930249999999</v>
      </c>
    </row>
    <row r="29" spans="1:8" s="2" customFormat="1" ht="25.5" customHeight="1">
      <c r="A29" s="38" t="s">
        <v>40</v>
      </c>
      <c r="B29" s="39" t="s">
        <v>56</v>
      </c>
      <c r="C29" s="40" t="s">
        <v>44</v>
      </c>
      <c r="D29" s="41" t="s">
        <v>15</v>
      </c>
      <c r="E29" s="42">
        <v>112.75</v>
      </c>
      <c r="F29" s="42">
        <v>14.71</v>
      </c>
      <c r="G29" s="49">
        <f t="shared" si="2"/>
        <v>19.02003</v>
      </c>
      <c r="H29" s="42">
        <f t="shared" si="3"/>
        <v>2144.5083824999997</v>
      </c>
    </row>
    <row r="30" spans="1:8" s="2" customFormat="1" ht="25.5" customHeight="1">
      <c r="A30" s="38" t="s">
        <v>41</v>
      </c>
      <c r="B30" s="39" t="s">
        <v>57</v>
      </c>
      <c r="C30" s="40" t="s">
        <v>45</v>
      </c>
      <c r="D30" s="41" t="s">
        <v>15</v>
      </c>
      <c r="E30" s="42">
        <v>112.75</v>
      </c>
      <c r="F30" s="42">
        <v>14.36</v>
      </c>
      <c r="G30" s="49">
        <f t="shared" si="2"/>
        <v>18.56748</v>
      </c>
      <c r="H30" s="42">
        <f t="shared" si="3"/>
        <v>2093.48337</v>
      </c>
    </row>
    <row r="31" spans="1:8" s="2" customFormat="1" ht="25.5" customHeight="1">
      <c r="A31" s="38" t="s">
        <v>42</v>
      </c>
      <c r="B31" s="39" t="s">
        <v>58</v>
      </c>
      <c r="C31" s="40" t="s">
        <v>48</v>
      </c>
      <c r="D31" s="41" t="s">
        <v>15</v>
      </c>
      <c r="E31" s="42">
        <v>14.68</v>
      </c>
      <c r="F31" s="42">
        <v>17.68</v>
      </c>
      <c r="G31" s="49">
        <f t="shared" si="2"/>
        <v>22.860239999999997</v>
      </c>
      <c r="H31" s="42">
        <f t="shared" si="3"/>
        <v>335.58832319999993</v>
      </c>
    </row>
    <row r="32" spans="1:8" s="2" customFormat="1" ht="25.5" customHeight="1">
      <c r="A32" s="38" t="s">
        <v>43</v>
      </c>
      <c r="B32" s="39" t="s">
        <v>59</v>
      </c>
      <c r="C32" s="40" t="s">
        <v>47</v>
      </c>
      <c r="D32" s="41" t="s">
        <v>15</v>
      </c>
      <c r="E32" s="42">
        <v>14.68</v>
      </c>
      <c r="F32" s="42">
        <v>13.02</v>
      </c>
      <c r="G32" s="49">
        <f t="shared" si="2"/>
        <v>16.83486</v>
      </c>
      <c r="H32" s="42">
        <f t="shared" si="3"/>
        <v>247.13574479999997</v>
      </c>
    </row>
    <row r="33" spans="1:8" s="2" customFormat="1" ht="25.5" customHeight="1">
      <c r="A33" s="38" t="s">
        <v>46</v>
      </c>
      <c r="B33" s="39" t="s">
        <v>50</v>
      </c>
      <c r="C33" s="40" t="s">
        <v>49</v>
      </c>
      <c r="D33" s="41" t="s">
        <v>15</v>
      </c>
      <c r="E33" s="42">
        <v>10</v>
      </c>
      <c r="F33" s="42">
        <v>35.87</v>
      </c>
      <c r="G33" s="49">
        <f t="shared" si="2"/>
        <v>46.379909999999995</v>
      </c>
      <c r="H33" s="42">
        <f t="shared" si="3"/>
        <v>463.79909999999995</v>
      </c>
    </row>
    <row r="34" spans="1:8" ht="24" customHeight="1">
      <c r="A34" s="43">
        <v>3</v>
      </c>
      <c r="B34" s="33"/>
      <c r="C34" s="34" t="s">
        <v>33</v>
      </c>
      <c r="D34" s="35"/>
      <c r="E34" s="36"/>
      <c r="F34" s="36"/>
      <c r="G34" s="48"/>
      <c r="H34" s="37">
        <f>SUM(H35:H36)</f>
        <v>8941.537852499998</v>
      </c>
    </row>
    <row r="35" spans="1:8" ht="24" customHeight="1">
      <c r="A35" s="38" t="s">
        <v>52</v>
      </c>
      <c r="B35" s="39">
        <v>34584</v>
      </c>
      <c r="C35" s="40" t="s">
        <v>51</v>
      </c>
      <c r="D35" s="41" t="s">
        <v>15</v>
      </c>
      <c r="E35" s="42">
        <v>112.75</v>
      </c>
      <c r="F35" s="44">
        <v>57.47</v>
      </c>
      <c r="G35" s="49">
        <f t="shared" si="2"/>
        <v>74.30870999999999</v>
      </c>
      <c r="H35" s="42">
        <f t="shared" si="3"/>
        <v>8378.307052499998</v>
      </c>
    </row>
    <row r="36" spans="1:8" ht="25.5" customHeight="1">
      <c r="A36" s="38" t="s">
        <v>104</v>
      </c>
      <c r="B36" s="39" t="s">
        <v>100</v>
      </c>
      <c r="C36" s="40" t="s">
        <v>99</v>
      </c>
      <c r="D36" s="41" t="s">
        <v>15</v>
      </c>
      <c r="E36" s="42">
        <v>30</v>
      </c>
      <c r="F36" s="44">
        <v>14.52</v>
      </c>
      <c r="G36" s="49">
        <f t="shared" si="2"/>
        <v>18.774359999999998</v>
      </c>
      <c r="H36" s="42">
        <f t="shared" si="3"/>
        <v>563.2307999999999</v>
      </c>
    </row>
    <row r="37" spans="1:8" ht="25.5" customHeight="1">
      <c r="A37" s="43">
        <v>4</v>
      </c>
      <c r="B37" s="33"/>
      <c r="C37" s="34" t="s">
        <v>34</v>
      </c>
      <c r="D37" s="35"/>
      <c r="E37" s="36"/>
      <c r="F37" s="36"/>
      <c r="G37" s="48"/>
      <c r="H37" s="37">
        <f>SUM(H38:H40)</f>
        <v>3271.1186775000006</v>
      </c>
    </row>
    <row r="38" spans="1:8" ht="25.5" customHeight="1">
      <c r="A38" s="38" t="s">
        <v>62</v>
      </c>
      <c r="B38" s="39" t="s">
        <v>65</v>
      </c>
      <c r="C38" s="40" t="s">
        <v>66</v>
      </c>
      <c r="D38" s="41" t="s">
        <v>15</v>
      </c>
      <c r="E38" s="42">
        <v>10.4</v>
      </c>
      <c r="F38" s="44">
        <v>96.53</v>
      </c>
      <c r="G38" s="49">
        <f>F38*1.293</f>
        <v>124.81329</v>
      </c>
      <c r="H38" s="42">
        <f>G38*E38</f>
        <v>1298.058216</v>
      </c>
    </row>
    <row r="39" spans="1:8" ht="25.5" customHeight="1">
      <c r="A39" s="38" t="s">
        <v>63</v>
      </c>
      <c r="B39" s="39" t="s">
        <v>69</v>
      </c>
      <c r="C39" s="40" t="s">
        <v>67</v>
      </c>
      <c r="D39" s="41" t="s">
        <v>68</v>
      </c>
      <c r="E39" s="42">
        <v>32</v>
      </c>
      <c r="F39" s="44">
        <v>18.64</v>
      </c>
      <c r="G39" s="49">
        <f>F39*1.293</f>
        <v>24.10152</v>
      </c>
      <c r="H39" s="42">
        <f>G39*E39</f>
        <v>771.24864</v>
      </c>
    </row>
    <row r="40" spans="1:8" ht="34.5" customHeight="1">
      <c r="A40" s="38" t="s">
        <v>64</v>
      </c>
      <c r="B40" s="39" t="s">
        <v>60</v>
      </c>
      <c r="C40" s="40" t="s">
        <v>61</v>
      </c>
      <c r="D40" s="41" t="s">
        <v>15</v>
      </c>
      <c r="E40" s="42">
        <v>4.15</v>
      </c>
      <c r="F40" s="44">
        <v>223.97</v>
      </c>
      <c r="G40" s="49">
        <f>F40*1.293</f>
        <v>289.59321</v>
      </c>
      <c r="H40" s="42">
        <f>G40*E40</f>
        <v>1201.8118215000002</v>
      </c>
    </row>
    <row r="41" spans="1:8" ht="25.5" customHeight="1">
      <c r="A41" s="43">
        <v>5</v>
      </c>
      <c r="B41" s="33"/>
      <c r="C41" s="34" t="s">
        <v>35</v>
      </c>
      <c r="D41" s="35"/>
      <c r="E41" s="36"/>
      <c r="F41" s="36"/>
      <c r="G41" s="48"/>
      <c r="H41" s="37">
        <f>H42</f>
        <v>831.399</v>
      </c>
    </row>
    <row r="42" spans="1:8" ht="25.5" customHeight="1" thickBot="1">
      <c r="A42" s="38" t="s">
        <v>80</v>
      </c>
      <c r="B42" s="39" t="s">
        <v>102</v>
      </c>
      <c r="C42" s="40" t="s">
        <v>101</v>
      </c>
      <c r="D42" s="41" t="s">
        <v>83</v>
      </c>
      <c r="E42" s="42">
        <v>2</v>
      </c>
      <c r="F42" s="44">
        <v>321.5</v>
      </c>
      <c r="G42" s="49">
        <f>F42*1.293</f>
        <v>415.6995</v>
      </c>
      <c r="H42" s="42">
        <f>G42*E42</f>
        <v>831.399</v>
      </c>
    </row>
    <row r="43" spans="1:8" ht="24" customHeight="1" thickBot="1">
      <c r="A43" s="63" t="s">
        <v>14</v>
      </c>
      <c r="B43" s="64"/>
      <c r="C43" s="64"/>
      <c r="D43" s="64"/>
      <c r="E43" s="64"/>
      <c r="F43" s="64"/>
      <c r="G43" s="65"/>
      <c r="H43" s="12">
        <f>H14+H25+H34+H37+H41</f>
        <v>46801.78551449999</v>
      </c>
    </row>
    <row r="44" spans="1:8" ht="24" customHeight="1">
      <c r="A44" s="18"/>
      <c r="B44" s="19"/>
      <c r="C44" s="19"/>
      <c r="D44" s="19"/>
      <c r="E44" s="19"/>
      <c r="F44" s="19"/>
      <c r="G44" s="19"/>
      <c r="H44" s="20"/>
    </row>
    <row r="45" spans="1:8" ht="24" customHeight="1" thickBot="1">
      <c r="A45" s="21"/>
      <c r="B45" s="45"/>
      <c r="C45" s="45"/>
      <c r="D45" s="22"/>
      <c r="E45" s="22"/>
      <c r="F45" s="22"/>
      <c r="G45" s="22"/>
      <c r="H45" s="23"/>
    </row>
    <row r="46" spans="1:8" ht="24" customHeight="1">
      <c r="A46" s="50" t="s">
        <v>19</v>
      </c>
      <c r="B46" s="51"/>
      <c r="C46" s="51"/>
      <c r="D46" s="22"/>
      <c r="E46" s="54" t="s">
        <v>22</v>
      </c>
      <c r="F46" s="54"/>
      <c r="G46" s="54"/>
      <c r="H46" s="55"/>
    </row>
    <row r="47" spans="1:8" ht="24" customHeight="1" thickBot="1">
      <c r="A47" s="52" t="s">
        <v>21</v>
      </c>
      <c r="B47" s="53"/>
      <c r="C47" s="53"/>
      <c r="D47" s="46"/>
      <c r="E47" s="53" t="s">
        <v>23</v>
      </c>
      <c r="F47" s="53"/>
      <c r="G47" s="53"/>
      <c r="H47" s="56"/>
    </row>
    <row r="48" spans="1:8" ht="24" customHeight="1" thickBot="1">
      <c r="A48" s="24"/>
      <c r="B48" s="25"/>
      <c r="C48" s="25"/>
      <c r="D48" s="25"/>
      <c r="E48" s="25"/>
      <c r="F48" s="25"/>
      <c r="G48" s="25"/>
      <c r="H48" s="26"/>
    </row>
    <row r="49" ht="24" customHeight="1"/>
    <row r="50" ht="24" customHeight="1"/>
    <row r="51" ht="24" customHeight="1"/>
    <row r="52" ht="24" customHeight="1">
      <c r="J52" s="3"/>
    </row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3.25" customHeight="1"/>
    <row r="65" ht="14.25" customHeight="1"/>
    <row r="66" ht="11.25" customHeight="1"/>
    <row r="67" ht="12" customHeight="1"/>
    <row r="68" ht="12.75" customHeight="1"/>
    <row r="69" ht="24" customHeight="1"/>
  </sheetData>
  <sheetProtection/>
  <mergeCells count="19">
    <mergeCell ref="A11:H11"/>
    <mergeCell ref="F5:H5"/>
    <mergeCell ref="C1:H1"/>
    <mergeCell ref="A5:E5"/>
    <mergeCell ref="A6:E6"/>
    <mergeCell ref="A2:H2"/>
    <mergeCell ref="A3:H3"/>
    <mergeCell ref="F6:H6"/>
    <mergeCell ref="A7:D7"/>
    <mergeCell ref="A46:C46"/>
    <mergeCell ref="A47:C47"/>
    <mergeCell ref="E46:H46"/>
    <mergeCell ref="E47:H47"/>
    <mergeCell ref="E8:H8"/>
    <mergeCell ref="A10:D10"/>
    <mergeCell ref="A43:G43"/>
    <mergeCell ref="A8:D9"/>
    <mergeCell ref="F9:F10"/>
    <mergeCell ref="E9:E10"/>
  </mergeCells>
  <printOptions/>
  <pageMargins left="0.34" right="0.1968503937007874" top="0.3937007874015748" bottom="0.3937007874015748" header="0" footer="0"/>
  <pageSetup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Farlley Alberto Mazala</cp:lastModifiedBy>
  <cp:lastPrinted>2021-10-06T16:20:40Z</cp:lastPrinted>
  <dcterms:created xsi:type="dcterms:W3CDTF">2006-09-22T13:55:22Z</dcterms:created>
  <dcterms:modified xsi:type="dcterms:W3CDTF">2022-08-19T17:06:31Z</dcterms:modified>
  <cp:category/>
  <cp:version/>
  <cp:contentType/>
  <cp:contentStatus/>
</cp:coreProperties>
</file>