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CRONOGRAMA FISICO FINANCEIRO" sheetId="1" r:id="rId1"/>
  </sheets>
  <definedNames>
    <definedName name="_xlnm.Print_Area" localSheetId="0">'CRONOGRAMA FISICO FINANCEIRO'!$A$1:$K$41</definedName>
  </definedNames>
  <calcPr fullCalcOnLoad="1"/>
</workbook>
</file>

<file path=xl/sharedStrings.xml><?xml version="1.0" encoding="utf-8"?>
<sst xmlns="http://schemas.openxmlformats.org/spreadsheetml/2006/main" count="61" uniqueCount="39">
  <si>
    <t>TOTAL</t>
  </si>
  <si>
    <t xml:space="preserve"> </t>
  </si>
  <si>
    <t>CRONOGRAMA FÍSICO-FINANCEIRO</t>
  </si>
  <si>
    <t>FÍSICO/ FINANCEIRO</t>
  </si>
  <si>
    <t>MÊS 1</t>
  </si>
  <si>
    <t>MÊS 2</t>
  </si>
  <si>
    <t>MÊS 3</t>
  </si>
  <si>
    <t>MÊS 4</t>
  </si>
  <si>
    <t>MÊS 5</t>
  </si>
  <si>
    <t>Físico %</t>
  </si>
  <si>
    <t>Financeiro</t>
  </si>
  <si>
    <t>ITEM</t>
  </si>
  <si>
    <t>CÓDIGO</t>
  </si>
  <si>
    <t>ETAPAS/DESCRIÇÃO</t>
  </si>
  <si>
    <t>MÊS 6</t>
  </si>
  <si>
    <t>TOTAL  ETAPAS</t>
  </si>
  <si>
    <t>VALOR DA OBRA: R$ 10.533,59</t>
  </si>
  <si>
    <t>PREFEITURA MUNICIPAL DE RODEIRO</t>
  </si>
  <si>
    <r>
      <rPr>
        <b/>
        <sz val="10"/>
        <rFont val="Arial"/>
        <family val="2"/>
      </rPr>
      <t>MUNICÍPIO DE RODEIRO
Praça São Sebastião, 215 - Centro – Rodeiro - MG
CEP: 36.510-000     CNPJ: 18.128.256/0001-44
PABX: 32.3577-1173</t>
    </r>
    <r>
      <rPr>
        <sz val="10"/>
        <rFont val="Arial"/>
        <family val="2"/>
      </rPr>
      <t xml:space="preserve">
</t>
    </r>
  </si>
  <si>
    <t>FARLLEY ALBERTO MÁZALA - ENGENHEIRO CIVIL</t>
  </si>
  <si>
    <t>CREA: 212621/D</t>
  </si>
  <si>
    <r>
      <t>Observações:</t>
    </r>
    <r>
      <rPr>
        <sz val="10"/>
        <rFont val="Times New Roman"/>
        <family val="1"/>
      </rPr>
      <t>OS PRAZOS AQUI DESCRITOS PODEM
VARIAR DE ACORDO COM CONDIÇÕES CLIMÁTICAS
E POSSÍVEIS IMPREVISTOS DURANTE A OBRA</t>
    </r>
  </si>
  <si>
    <t>ALVENARIA</t>
  </si>
  <si>
    <t>LOCAL:  Rua Carlos Gravina Martins, 25, Centro - Rodeiro/MG</t>
  </si>
  <si>
    <t>PRAZO DA OBRA: 04 MESES</t>
  </si>
  <si>
    <t>DEMOLIÇÃO</t>
  </si>
  <si>
    <t>PISO</t>
  </si>
  <si>
    <t>RAMPA DE ACESSO</t>
  </si>
  <si>
    <t>ESQUADRIAS</t>
  </si>
  <si>
    <t>ACESSÓRIOS</t>
  </si>
  <si>
    <t>PINTURA</t>
  </si>
  <si>
    <t>INSTALAÇÕES HIDROSSANITÁRIAS</t>
  </si>
  <si>
    <t>INSTALAÇÕES ELÉTRICAS</t>
  </si>
  <si>
    <t>JOSÉ CARLOS FERREIRA</t>
  </si>
  <si>
    <t>PREFEITO MUNICIPAL</t>
  </si>
  <si>
    <t>SERVIÇOS PRELIMINARES</t>
  </si>
  <si>
    <t>LIMPEZA DE OBRA</t>
  </si>
  <si>
    <t>DATA: 06/10/2023</t>
  </si>
  <si>
    <t>OBRA: Reforma de espaço para uso como sala de vacinação no Posto de Saúde Farmacêutico Alfredo Pereira da Silva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</si>
</sst>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R$ &quot;#,##0.00"/>
    <numFmt numFmtId="183" formatCode="_-[$R$-416]\ * #,##0.00_-;\-[$R$-416]\ * #,##0.00_-;_-[$R$-416]\ * &quot;-&quot;??_-;_-@_-"/>
    <numFmt numFmtId="184" formatCode="0.0%"/>
    <numFmt numFmtId="185" formatCode="#,##0.000"/>
    <numFmt numFmtId="186" formatCode="#,##0.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5" fillId="32" borderId="1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6" fillId="32" borderId="12" xfId="0" applyFont="1" applyFill="1" applyBorder="1" applyAlignment="1">
      <alignment vertical="center"/>
    </xf>
    <xf numFmtId="182" fontId="6" fillId="32" borderId="11" xfId="0" applyNumberFormat="1" applyFont="1" applyFill="1" applyBorder="1" applyAlignment="1">
      <alignment vertical="center"/>
    </xf>
    <xf numFmtId="0" fontId="6" fillId="32" borderId="11" xfId="0" applyFont="1" applyFill="1" applyBorder="1" applyAlignment="1">
      <alignment vertical="center"/>
    </xf>
    <xf numFmtId="0" fontId="6" fillId="32" borderId="13" xfId="0" applyFont="1" applyFill="1" applyBorder="1" applyAlignment="1">
      <alignment vertical="center"/>
    </xf>
    <xf numFmtId="0" fontId="6" fillId="32" borderId="14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 vertical="center"/>
    </xf>
    <xf numFmtId="0" fontId="6" fillId="32" borderId="15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left" vertical="center"/>
    </xf>
    <xf numFmtId="0" fontId="8" fillId="32" borderId="15" xfId="0" applyFont="1" applyFill="1" applyBorder="1" applyAlignment="1">
      <alignment horizontal="left" vertical="center"/>
    </xf>
    <xf numFmtId="0" fontId="6" fillId="32" borderId="16" xfId="0" applyFont="1" applyFill="1" applyBorder="1" applyAlignment="1">
      <alignment horizontal="left" vertical="center"/>
    </xf>
    <xf numFmtId="0" fontId="9" fillId="32" borderId="17" xfId="0" applyFont="1" applyFill="1" applyBorder="1" applyAlignment="1">
      <alignment horizontal="left" vertical="center"/>
    </xf>
    <xf numFmtId="0" fontId="9" fillId="32" borderId="18" xfId="0" applyFont="1" applyFill="1" applyBorder="1" applyAlignment="1">
      <alignment horizontal="left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49" fontId="11" fillId="32" borderId="23" xfId="0" applyNumberFormat="1" applyFont="1" applyFill="1" applyBorder="1" applyAlignment="1">
      <alignment horizontal="center" vertical="center" wrapText="1"/>
    </xf>
    <xf numFmtId="10" fontId="11" fillId="32" borderId="24" xfId="0" applyNumberFormat="1" applyFont="1" applyFill="1" applyBorder="1" applyAlignment="1">
      <alignment vertical="center" wrapText="1"/>
    </xf>
    <xf numFmtId="10" fontId="9" fillId="32" borderId="24" xfId="62" applyNumberFormat="1" applyFont="1" applyFill="1" applyBorder="1" applyAlignment="1">
      <alignment vertical="center" wrapText="1"/>
    </xf>
    <xf numFmtId="10" fontId="9" fillId="32" borderId="24" xfId="0" applyNumberFormat="1" applyFont="1" applyFill="1" applyBorder="1" applyAlignment="1">
      <alignment vertical="center" wrapText="1"/>
    </xf>
    <xf numFmtId="10" fontId="9" fillId="32" borderId="25" xfId="0" applyNumberFormat="1" applyFont="1" applyFill="1" applyBorder="1" applyAlignment="1">
      <alignment vertical="center" wrapText="1"/>
    </xf>
    <xf numFmtId="4" fontId="11" fillId="32" borderId="23" xfId="0" applyNumberFormat="1" applyFont="1" applyFill="1" applyBorder="1" applyAlignment="1">
      <alignment vertical="center" wrapText="1"/>
    </xf>
    <xf numFmtId="4" fontId="11" fillId="32" borderId="26" xfId="0" applyNumberFormat="1" applyFont="1" applyFill="1" applyBorder="1" applyAlignment="1">
      <alignment vertical="center" wrapText="1"/>
    </xf>
    <xf numFmtId="183" fontId="11" fillId="32" borderId="23" xfId="0" applyNumberFormat="1" applyFont="1" applyFill="1" applyBorder="1" applyAlignment="1">
      <alignment vertical="center" wrapText="1"/>
    </xf>
    <xf numFmtId="10" fontId="11" fillId="32" borderId="24" xfId="0" applyNumberFormat="1" applyFont="1" applyFill="1" applyBorder="1" applyAlignment="1">
      <alignment vertical="top" wrapText="1"/>
    </xf>
    <xf numFmtId="10" fontId="9" fillId="32" borderId="24" xfId="62" applyNumberFormat="1" applyFont="1" applyFill="1" applyBorder="1" applyAlignment="1">
      <alignment vertical="top" wrapText="1"/>
    </xf>
    <xf numFmtId="10" fontId="9" fillId="32" borderId="24" xfId="0" applyNumberFormat="1" applyFont="1" applyFill="1" applyBorder="1" applyAlignment="1">
      <alignment vertical="top" wrapText="1"/>
    </xf>
    <xf numFmtId="10" fontId="9" fillId="32" borderId="25" xfId="0" applyNumberFormat="1" applyFont="1" applyFill="1" applyBorder="1" applyAlignment="1">
      <alignment vertical="top" wrapText="1"/>
    </xf>
    <xf numFmtId="4" fontId="11" fillId="32" borderId="23" xfId="0" applyNumberFormat="1" applyFont="1" applyFill="1" applyBorder="1" applyAlignment="1">
      <alignment vertical="top" wrapText="1"/>
    </xf>
    <xf numFmtId="4" fontId="11" fillId="32" borderId="26" xfId="0" applyNumberFormat="1" applyFont="1" applyFill="1" applyBorder="1" applyAlignment="1">
      <alignment vertical="top" wrapText="1"/>
    </xf>
    <xf numFmtId="49" fontId="12" fillId="32" borderId="27" xfId="0" applyNumberFormat="1" applyFont="1" applyFill="1" applyBorder="1" applyAlignment="1">
      <alignment horizontal="center" vertical="top" wrapText="1"/>
    </xf>
    <xf numFmtId="10" fontId="11" fillId="32" borderId="27" xfId="0" applyNumberFormat="1" applyFont="1" applyFill="1" applyBorder="1" applyAlignment="1">
      <alignment vertical="top" wrapText="1"/>
    </xf>
    <xf numFmtId="10" fontId="13" fillId="32" borderId="28" xfId="0" applyNumberFormat="1" applyFont="1" applyFill="1" applyBorder="1" applyAlignment="1">
      <alignment vertical="top" wrapText="1"/>
    </xf>
    <xf numFmtId="49" fontId="12" fillId="32" borderId="29" xfId="0" applyNumberFormat="1" applyFont="1" applyFill="1" applyBorder="1" applyAlignment="1">
      <alignment horizontal="center" vertical="top" wrapText="1"/>
    </xf>
    <xf numFmtId="182" fontId="11" fillId="32" borderId="29" xfId="0" applyNumberFormat="1" applyFont="1" applyFill="1" applyBorder="1" applyAlignment="1">
      <alignment vertical="top" wrapText="1"/>
    </xf>
    <xf numFmtId="182" fontId="13" fillId="32" borderId="29" xfId="0" applyNumberFormat="1" applyFont="1" applyFill="1" applyBorder="1" applyAlignment="1">
      <alignment vertical="top" wrapText="1"/>
    </xf>
    <xf numFmtId="182" fontId="13" fillId="32" borderId="30" xfId="0" applyNumberFormat="1" applyFont="1" applyFill="1" applyBorder="1" applyAlignment="1">
      <alignment vertical="top" wrapText="1"/>
    </xf>
    <xf numFmtId="0" fontId="10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 wrapText="1"/>
    </xf>
    <xf numFmtId="0" fontId="6" fillId="32" borderId="31" xfId="0" applyFont="1" applyFill="1" applyBorder="1" applyAlignment="1">
      <alignment wrapText="1"/>
    </xf>
    <xf numFmtId="0" fontId="6" fillId="32" borderId="32" xfId="0" applyFont="1" applyFill="1" applyBorder="1" applyAlignment="1">
      <alignment wrapText="1"/>
    </xf>
    <xf numFmtId="0" fontId="6" fillId="32" borderId="33" xfId="0" applyFont="1" applyFill="1" applyBorder="1" applyAlignment="1">
      <alignment wrapText="1"/>
    </xf>
    <xf numFmtId="0" fontId="10" fillId="32" borderId="34" xfId="0" applyFont="1" applyFill="1" applyBorder="1" applyAlignment="1">
      <alignment/>
    </xf>
    <xf numFmtId="0" fontId="10" fillId="32" borderId="32" xfId="0" applyFont="1" applyFill="1" applyBorder="1" applyAlignment="1">
      <alignment/>
    </xf>
    <xf numFmtId="0" fontId="10" fillId="32" borderId="35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10" fillId="32" borderId="0" xfId="0" applyFont="1" applyFill="1" applyBorder="1" applyAlignment="1">
      <alignment wrapText="1"/>
    </xf>
    <xf numFmtId="0" fontId="14" fillId="0" borderId="36" xfId="0" applyFont="1" applyBorder="1" applyAlignment="1">
      <alignment vertical="center"/>
    </xf>
    <xf numFmtId="0" fontId="10" fillId="32" borderId="14" xfId="0" applyFont="1" applyFill="1" applyBorder="1" applyAlignment="1">
      <alignment/>
    </xf>
    <xf numFmtId="0" fontId="10" fillId="32" borderId="36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right"/>
    </xf>
    <xf numFmtId="0" fontId="9" fillId="32" borderId="16" xfId="0" applyFont="1" applyFill="1" applyBorder="1" applyAlignment="1">
      <alignment/>
    </xf>
    <xf numFmtId="0" fontId="9" fillId="32" borderId="17" xfId="0" applyFont="1" applyFill="1" applyBorder="1" applyAlignment="1">
      <alignment wrapText="1"/>
    </xf>
    <xf numFmtId="0" fontId="10" fillId="32" borderId="17" xfId="0" applyFont="1" applyFill="1" applyBorder="1" applyAlignment="1">
      <alignment/>
    </xf>
    <xf numFmtId="0" fontId="10" fillId="32" borderId="37" xfId="0" applyFont="1" applyFill="1" applyBorder="1" applyAlignment="1">
      <alignment/>
    </xf>
    <xf numFmtId="176" fontId="11" fillId="32" borderId="23" xfId="47" applyFont="1" applyFill="1" applyBorder="1" applyAlignment="1">
      <alignment vertical="center" wrapText="1"/>
    </xf>
    <xf numFmtId="176" fontId="11" fillId="32" borderId="23" xfId="47" applyFont="1" applyFill="1" applyBorder="1" applyAlignment="1">
      <alignment vertical="top" wrapText="1"/>
    </xf>
    <xf numFmtId="176" fontId="11" fillId="32" borderId="24" xfId="47" applyFont="1" applyFill="1" applyBorder="1" applyAlignment="1">
      <alignment vertical="top" wrapText="1"/>
    </xf>
    <xf numFmtId="4" fontId="11" fillId="32" borderId="24" xfId="0" applyNumberFormat="1" applyFont="1" applyFill="1" applyBorder="1" applyAlignment="1">
      <alignment vertical="top" wrapText="1"/>
    </xf>
    <xf numFmtId="4" fontId="11" fillId="32" borderId="25" xfId="0" applyNumberFormat="1" applyFont="1" applyFill="1" applyBorder="1" applyAlignment="1">
      <alignment vertical="top" wrapText="1"/>
    </xf>
    <xf numFmtId="10" fontId="11" fillId="32" borderId="24" xfId="51" applyNumberFormat="1" applyFont="1" applyFill="1" applyBorder="1" applyAlignment="1">
      <alignment vertical="top" wrapText="1"/>
    </xf>
    <xf numFmtId="10" fontId="11" fillId="32" borderId="23" xfId="51" applyNumberFormat="1" applyFont="1" applyFill="1" applyBorder="1" applyAlignment="1">
      <alignment vertical="center" wrapText="1"/>
    </xf>
    <xf numFmtId="9" fontId="11" fillId="32" borderId="24" xfId="51" applyFont="1" applyFill="1" applyBorder="1" applyAlignment="1">
      <alignment vertical="top" wrapText="1"/>
    </xf>
    <xf numFmtId="0" fontId="14" fillId="0" borderId="0" xfId="0" applyFont="1" applyBorder="1" applyAlignment="1">
      <alignment horizontal="center" vertical="center"/>
    </xf>
    <xf numFmtId="0" fontId="6" fillId="32" borderId="16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6" fillId="32" borderId="37" xfId="0" applyFont="1" applyFill="1" applyBorder="1" applyAlignment="1">
      <alignment horizontal="center" wrapText="1"/>
    </xf>
    <xf numFmtId="0" fontId="6" fillId="32" borderId="38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vertical="center" wrapText="1"/>
    </xf>
    <xf numFmtId="0" fontId="6" fillId="32" borderId="39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/>
    </xf>
    <xf numFmtId="0" fontId="6" fillId="32" borderId="15" xfId="0" applyFont="1" applyFill="1" applyBorder="1" applyAlignment="1">
      <alignment horizontal="left" vertical="top"/>
    </xf>
    <xf numFmtId="0" fontId="6" fillId="32" borderId="39" xfId="0" applyFont="1" applyFill="1" applyBorder="1" applyAlignment="1">
      <alignment horizontal="left" vertical="top"/>
    </xf>
    <xf numFmtId="0" fontId="6" fillId="32" borderId="40" xfId="0" applyFont="1" applyFill="1" applyBorder="1" applyAlignment="1">
      <alignment horizontal="left" vertical="top"/>
    </xf>
    <xf numFmtId="0" fontId="6" fillId="32" borderId="17" xfId="0" applyFont="1" applyFill="1" applyBorder="1" applyAlignment="1">
      <alignment horizontal="left" vertical="top"/>
    </xf>
    <xf numFmtId="0" fontId="6" fillId="32" borderId="18" xfId="0" applyFont="1" applyFill="1" applyBorder="1" applyAlignment="1">
      <alignment horizontal="left" vertical="top"/>
    </xf>
    <xf numFmtId="0" fontId="10" fillId="32" borderId="23" xfId="0" applyFont="1" applyFill="1" applyBorder="1" applyAlignment="1">
      <alignment vertical="center" wrapText="1"/>
    </xf>
    <xf numFmtId="0" fontId="14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32" borderId="23" xfId="0" applyFont="1" applyFill="1" applyBorder="1" applyAlignment="1">
      <alignment vertical="top" wrapText="1"/>
    </xf>
    <xf numFmtId="0" fontId="0" fillId="0" borderId="11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7" fillId="32" borderId="42" xfId="0" applyFont="1" applyFill="1" applyBorder="1" applyAlignment="1">
      <alignment horizontal="center" vertical="center"/>
    </xf>
    <xf numFmtId="0" fontId="7" fillId="32" borderId="43" xfId="0" applyFont="1" applyFill="1" applyBorder="1" applyAlignment="1">
      <alignment horizontal="center" vertical="center"/>
    </xf>
    <xf numFmtId="0" fontId="7" fillId="32" borderId="44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left" vertical="center"/>
    </xf>
    <xf numFmtId="0" fontId="6" fillId="32" borderId="22" xfId="0" applyFont="1" applyFill="1" applyBorder="1" applyAlignment="1">
      <alignment horizontal="left" vertical="center"/>
    </xf>
    <xf numFmtId="0" fontId="6" fillId="32" borderId="45" xfId="0" applyFont="1" applyFill="1" applyBorder="1" applyAlignment="1">
      <alignment horizontal="left" vertical="center" wrapText="1"/>
    </xf>
    <xf numFmtId="0" fontId="6" fillId="32" borderId="46" xfId="0" applyFont="1" applyFill="1" applyBorder="1" applyAlignment="1">
      <alignment horizontal="left" vertical="center" wrapText="1"/>
    </xf>
    <xf numFmtId="0" fontId="6" fillId="32" borderId="47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left" vertical="center" wrapText="1"/>
    </xf>
    <xf numFmtId="0" fontId="6" fillId="32" borderId="45" xfId="0" applyFont="1" applyFill="1" applyBorder="1" applyAlignment="1">
      <alignment horizontal="center" vertical="center" wrapText="1"/>
    </xf>
    <xf numFmtId="0" fontId="6" fillId="32" borderId="46" xfId="0" applyFont="1" applyFill="1" applyBorder="1" applyAlignment="1">
      <alignment horizontal="center" vertical="center" wrapText="1"/>
    </xf>
    <xf numFmtId="0" fontId="6" fillId="32" borderId="48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6" fillId="32" borderId="49" xfId="0" applyFont="1" applyFill="1" applyBorder="1" applyAlignment="1">
      <alignment horizontal="left" vertical="center"/>
    </xf>
    <xf numFmtId="0" fontId="6" fillId="32" borderId="50" xfId="0" applyFont="1" applyFill="1" applyBorder="1" applyAlignment="1">
      <alignment horizontal="left" vertical="center"/>
    </xf>
    <xf numFmtId="0" fontId="6" fillId="32" borderId="51" xfId="0" applyFont="1" applyFill="1" applyBorder="1" applyAlignment="1">
      <alignment horizontal="left" vertical="center"/>
    </xf>
    <xf numFmtId="0" fontId="8" fillId="32" borderId="52" xfId="0" applyFont="1" applyFill="1" applyBorder="1" applyAlignment="1">
      <alignment horizontal="left" vertical="center"/>
    </xf>
    <xf numFmtId="0" fontId="8" fillId="32" borderId="53" xfId="0" applyFont="1" applyFill="1" applyBorder="1" applyAlignment="1">
      <alignment horizontal="left" vertical="center"/>
    </xf>
    <xf numFmtId="0" fontId="6" fillId="32" borderId="31" xfId="0" applyFont="1" applyFill="1" applyBorder="1" applyAlignment="1">
      <alignment horizontal="left" vertical="center" wrapText="1"/>
    </xf>
    <xf numFmtId="0" fontId="6" fillId="32" borderId="32" xfId="0" applyFont="1" applyFill="1" applyBorder="1" applyAlignment="1">
      <alignment horizontal="left" vertical="center" wrapText="1"/>
    </xf>
    <xf numFmtId="0" fontId="6" fillId="32" borderId="35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6</xdr:col>
      <xdr:colOff>19050</xdr:colOff>
      <xdr:row>0</xdr:row>
      <xdr:rowOff>666750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5848350" y="66675"/>
          <a:ext cx="17240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19050</xdr:rowOff>
    </xdr:from>
    <xdr:to>
      <xdr:col>2</xdr:col>
      <xdr:colOff>390525</xdr:colOff>
      <xdr:row>0</xdr:row>
      <xdr:rowOff>657225</xdr:rowOff>
    </xdr:to>
    <xdr:pic>
      <xdr:nvPicPr>
        <xdr:cNvPr id="2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tabSelected="1" view="pageBreakPreview" zoomScaleNormal="75" zoomScaleSheetLayoutView="100" zoomScalePageLayoutView="0" workbookViewId="0" topLeftCell="A1">
      <selection activeCell="A6" sqref="A6:C8"/>
    </sheetView>
  </sheetViews>
  <sheetFormatPr defaultColWidth="9.140625" defaultRowHeight="12.75"/>
  <cols>
    <col min="1" max="1" width="10.421875" style="3" customWidth="1"/>
    <col min="2" max="2" width="9.8515625" style="3" customWidth="1"/>
    <col min="3" max="3" width="49.57421875" style="3" customWidth="1"/>
    <col min="4" max="4" width="16.140625" style="2" customWidth="1"/>
    <col min="5" max="5" width="13.8515625" style="2" customWidth="1"/>
    <col min="6" max="8" width="13.421875" style="3" customWidth="1"/>
    <col min="9" max="10" width="11.7109375" style="3" customWidth="1"/>
    <col min="11" max="11" width="10.8515625" style="3" customWidth="1"/>
    <col min="12" max="16384" width="9.140625" style="3" customWidth="1"/>
  </cols>
  <sheetData>
    <row r="1" spans="1:11" ht="52.5" customHeight="1" thickBot="1">
      <c r="A1" s="5"/>
      <c r="B1" s="6"/>
      <c r="C1" s="90" t="s">
        <v>18</v>
      </c>
      <c r="D1" s="90"/>
      <c r="E1" s="90"/>
      <c r="F1" s="90"/>
      <c r="G1" s="90"/>
      <c r="H1" s="90"/>
      <c r="I1" s="90"/>
      <c r="J1" s="90"/>
      <c r="K1" s="91"/>
    </row>
    <row r="2" spans="1:11" ht="2.25" customHeight="1">
      <c r="A2" s="1"/>
      <c r="B2" s="1"/>
      <c r="C2" s="1"/>
      <c r="F2" s="2"/>
      <c r="G2" s="2"/>
      <c r="H2" s="2"/>
      <c r="I2" s="1"/>
      <c r="J2" s="1"/>
      <c r="K2" s="1"/>
    </row>
    <row r="3" ht="3.75" customHeight="1" thickBot="1"/>
    <row r="4" spans="1:11" ht="18" customHeight="1" thickBot="1">
      <c r="A4" s="92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4"/>
    </row>
    <row r="5" spans="1:11" ht="18" customHeight="1" thickBot="1">
      <c r="A5" s="112" t="s">
        <v>17</v>
      </c>
      <c r="B5" s="113"/>
      <c r="C5" s="114"/>
      <c r="D5" s="7" t="s">
        <v>16</v>
      </c>
      <c r="E5" s="8">
        <f>E33</f>
        <v>55140.73</v>
      </c>
      <c r="F5" s="9"/>
      <c r="G5" s="9"/>
      <c r="H5" s="10"/>
      <c r="I5" s="95" t="s">
        <v>37</v>
      </c>
      <c r="J5" s="95"/>
      <c r="K5" s="96"/>
    </row>
    <row r="6" spans="1:11" ht="26.25" customHeight="1" thickBot="1">
      <c r="A6" s="97" t="s">
        <v>38</v>
      </c>
      <c r="B6" s="98"/>
      <c r="C6" s="99"/>
      <c r="D6" s="117" t="s">
        <v>23</v>
      </c>
      <c r="E6" s="118"/>
      <c r="F6" s="118"/>
      <c r="G6" s="118"/>
      <c r="H6" s="119"/>
      <c r="I6" s="115" t="s">
        <v>24</v>
      </c>
      <c r="J6" s="115"/>
      <c r="K6" s="116"/>
    </row>
    <row r="7" spans="1:11" ht="18" customHeight="1">
      <c r="A7" s="100"/>
      <c r="B7" s="101"/>
      <c r="C7" s="102"/>
      <c r="D7" s="11"/>
      <c r="E7" s="12"/>
      <c r="F7" s="12"/>
      <c r="G7" s="12"/>
      <c r="H7" s="13"/>
      <c r="I7" s="14"/>
      <c r="J7" s="14"/>
      <c r="K7" s="15"/>
    </row>
    <row r="8" spans="1:11" ht="18" customHeight="1" thickBot="1">
      <c r="A8" s="103"/>
      <c r="B8" s="104"/>
      <c r="C8" s="105"/>
      <c r="D8" s="16"/>
      <c r="E8" s="17"/>
      <c r="F8" s="17"/>
      <c r="G8" s="17"/>
      <c r="H8" s="18"/>
      <c r="I8" s="14"/>
      <c r="J8" s="14"/>
      <c r="K8" s="15"/>
    </row>
    <row r="9" spans="1:11" ht="36" customHeight="1">
      <c r="A9" s="19" t="s">
        <v>11</v>
      </c>
      <c r="B9" s="20" t="s">
        <v>12</v>
      </c>
      <c r="C9" s="20" t="s">
        <v>13</v>
      </c>
      <c r="D9" s="21" t="s">
        <v>3</v>
      </c>
      <c r="E9" s="21" t="s">
        <v>15</v>
      </c>
      <c r="F9" s="22" t="s">
        <v>4</v>
      </c>
      <c r="G9" s="22" t="s">
        <v>5</v>
      </c>
      <c r="H9" s="22" t="s">
        <v>6</v>
      </c>
      <c r="I9" s="20" t="s">
        <v>7</v>
      </c>
      <c r="J9" s="20" t="s">
        <v>8</v>
      </c>
      <c r="K9" s="23" t="s">
        <v>14</v>
      </c>
    </row>
    <row r="10" spans="1:11" ht="14.25" customHeight="1">
      <c r="A10" s="77">
        <v>1</v>
      </c>
      <c r="B10" s="86"/>
      <c r="C10" s="78" t="s">
        <v>35</v>
      </c>
      <c r="D10" s="24" t="s">
        <v>9</v>
      </c>
      <c r="E10" s="25">
        <f>E11/E33</f>
        <v>0.033566476178316824</v>
      </c>
      <c r="F10" s="25">
        <f>F11/E11</f>
        <v>1</v>
      </c>
      <c r="G10" s="25"/>
      <c r="H10" s="25"/>
      <c r="I10" s="26"/>
      <c r="J10" s="27"/>
      <c r="K10" s="28"/>
    </row>
    <row r="11" spans="1:11" ht="14.25" customHeight="1">
      <c r="A11" s="77"/>
      <c r="B11" s="86"/>
      <c r="C11" s="78"/>
      <c r="D11" s="24" t="s">
        <v>10</v>
      </c>
      <c r="E11" s="65">
        <v>1850.88</v>
      </c>
      <c r="F11" s="65">
        <v>1850.88</v>
      </c>
      <c r="G11" s="29"/>
      <c r="H11" s="29"/>
      <c r="I11" s="29"/>
      <c r="J11" s="29"/>
      <c r="K11" s="30">
        <f>K10*$E$11</f>
        <v>0</v>
      </c>
    </row>
    <row r="12" spans="1:11" ht="14.25" customHeight="1">
      <c r="A12" s="77">
        <v>2</v>
      </c>
      <c r="B12" s="86"/>
      <c r="C12" s="78" t="s">
        <v>25</v>
      </c>
      <c r="D12" s="24" t="s">
        <v>9</v>
      </c>
      <c r="E12" s="25">
        <f>E13/E33</f>
        <v>0.04545514722057542</v>
      </c>
      <c r="F12" s="25">
        <f>F13/E13</f>
        <v>1</v>
      </c>
      <c r="G12" s="25"/>
      <c r="H12" s="25"/>
      <c r="I12" s="26"/>
      <c r="J12" s="27"/>
      <c r="K12" s="28"/>
    </row>
    <row r="13" spans="1:11" ht="11.25" customHeight="1">
      <c r="A13" s="77"/>
      <c r="B13" s="86"/>
      <c r="C13" s="78"/>
      <c r="D13" s="24" t="s">
        <v>10</v>
      </c>
      <c r="E13" s="31">
        <v>2506.43</v>
      </c>
      <c r="F13" s="31">
        <v>2506.43</v>
      </c>
      <c r="G13" s="31"/>
      <c r="H13" s="29"/>
      <c r="I13" s="29"/>
      <c r="J13" s="29">
        <f>J12*$E$13</f>
        <v>0</v>
      </c>
      <c r="K13" s="30">
        <f>K12*$E$13</f>
        <v>0</v>
      </c>
    </row>
    <row r="14" spans="1:11" ht="13.5" customHeight="1">
      <c r="A14" s="77">
        <v>3</v>
      </c>
      <c r="B14" s="86"/>
      <c r="C14" s="78" t="s">
        <v>22</v>
      </c>
      <c r="D14" s="24" t="s">
        <v>9</v>
      </c>
      <c r="E14" s="25">
        <f>E15/E33</f>
        <v>0.26768887535583946</v>
      </c>
      <c r="F14" s="25">
        <f>F15/E15</f>
        <v>0.3387405355894356</v>
      </c>
      <c r="G14" s="25">
        <f>G15/E15</f>
        <v>0.6612594644105644</v>
      </c>
      <c r="H14" s="25"/>
      <c r="I14" s="26"/>
      <c r="J14" s="27"/>
      <c r="K14" s="28"/>
    </row>
    <row r="15" spans="1:11" ht="13.5" customHeight="1">
      <c r="A15" s="77"/>
      <c r="B15" s="86"/>
      <c r="C15" s="78"/>
      <c r="D15" s="24" t="s">
        <v>10</v>
      </c>
      <c r="E15" s="65">
        <v>14760.56</v>
      </c>
      <c r="F15" s="65">
        <v>5000</v>
      </c>
      <c r="G15" s="31">
        <v>9760.56</v>
      </c>
      <c r="H15" s="29"/>
      <c r="I15" s="29"/>
      <c r="J15" s="29"/>
      <c r="K15" s="30">
        <f>K14*$E$11</f>
        <v>0</v>
      </c>
    </row>
    <row r="16" spans="1:11" ht="13.5" customHeight="1">
      <c r="A16" s="77">
        <v>4</v>
      </c>
      <c r="B16" s="86"/>
      <c r="C16" s="78" t="s">
        <v>26</v>
      </c>
      <c r="D16" s="24" t="s">
        <v>9</v>
      </c>
      <c r="E16" s="25">
        <f>E17/E33</f>
        <v>0.03877115881490868</v>
      </c>
      <c r="F16" s="25"/>
      <c r="G16" s="25">
        <f>G17/E17</f>
        <v>0.701632933714398</v>
      </c>
      <c r="H16" s="25">
        <f>H17/E17</f>
        <v>0.29836706628560206</v>
      </c>
      <c r="I16" s="26"/>
      <c r="J16" s="27"/>
      <c r="K16" s="28"/>
    </row>
    <row r="17" spans="1:11" ht="13.5" customHeight="1">
      <c r="A17" s="77"/>
      <c r="B17" s="86"/>
      <c r="C17" s="78"/>
      <c r="D17" s="24" t="s">
        <v>10</v>
      </c>
      <c r="E17" s="65">
        <v>2137.87</v>
      </c>
      <c r="F17" s="65"/>
      <c r="G17" s="65">
        <v>1500</v>
      </c>
      <c r="H17" s="65">
        <v>637.87</v>
      </c>
      <c r="I17" s="29">
        <f>I16*$E$13</f>
        <v>0</v>
      </c>
      <c r="J17" s="29">
        <f>J16*$E$13</f>
        <v>0</v>
      </c>
      <c r="K17" s="30">
        <f>K16*$E$13</f>
        <v>0</v>
      </c>
    </row>
    <row r="18" spans="1:11" ht="13.5" customHeight="1">
      <c r="A18" s="77">
        <v>5</v>
      </c>
      <c r="B18" s="89"/>
      <c r="C18" s="78" t="s">
        <v>27</v>
      </c>
      <c r="D18" s="24" t="s">
        <v>9</v>
      </c>
      <c r="E18" s="32">
        <f>E19/E33</f>
        <v>0.12042531899740899</v>
      </c>
      <c r="F18" s="32">
        <f>F19/E19</f>
        <v>0</v>
      </c>
      <c r="G18" s="32"/>
      <c r="H18" s="71">
        <f>H19/E19</f>
        <v>1</v>
      </c>
      <c r="I18" s="33"/>
      <c r="J18" s="34"/>
      <c r="K18" s="35"/>
    </row>
    <row r="19" spans="1:11" ht="13.5" customHeight="1">
      <c r="A19" s="77"/>
      <c r="B19" s="89"/>
      <c r="C19" s="78"/>
      <c r="D19" s="24" t="s">
        <v>10</v>
      </c>
      <c r="E19" s="65">
        <v>6640.34</v>
      </c>
      <c r="F19" s="65"/>
      <c r="G19" s="36"/>
      <c r="H19" s="65">
        <v>6640.34</v>
      </c>
      <c r="I19" s="36">
        <f>I18*$E$19</f>
        <v>0</v>
      </c>
      <c r="J19" s="36">
        <f>J18*$E$19</f>
        <v>0</v>
      </c>
      <c r="K19" s="37">
        <f>K18*$E$19</f>
        <v>0</v>
      </c>
    </row>
    <row r="20" spans="1:11" ht="14.25" customHeight="1">
      <c r="A20" s="77">
        <v>6</v>
      </c>
      <c r="B20" s="89"/>
      <c r="C20" s="78" t="s">
        <v>28</v>
      </c>
      <c r="D20" s="24" t="s">
        <v>9</v>
      </c>
      <c r="E20" s="32">
        <f>E21/E33</f>
        <v>0.24520857812364832</v>
      </c>
      <c r="F20" s="32">
        <f>F21/E21</f>
        <v>0</v>
      </c>
      <c r="G20" s="32">
        <f>G21/E21</f>
        <v>0.2958365443924923</v>
      </c>
      <c r="H20" s="32">
        <f>H21/E21</f>
        <v>0.2958365443924923</v>
      </c>
      <c r="I20" s="33">
        <f>I21/E21</f>
        <v>0.40832691121501546</v>
      </c>
      <c r="J20" s="34"/>
      <c r="K20" s="35"/>
    </row>
    <row r="21" spans="1:11" ht="14.25" customHeight="1">
      <c r="A21" s="77"/>
      <c r="B21" s="89"/>
      <c r="C21" s="78"/>
      <c r="D21" s="24" t="s">
        <v>10</v>
      </c>
      <c r="E21" s="66">
        <v>13520.98</v>
      </c>
      <c r="F21" s="66"/>
      <c r="G21" s="66">
        <v>4000</v>
      </c>
      <c r="H21" s="66">
        <v>4000</v>
      </c>
      <c r="I21" s="66">
        <v>5520.98</v>
      </c>
      <c r="J21" s="36">
        <f>J20*$E$21</f>
        <v>0</v>
      </c>
      <c r="K21" s="37">
        <f>K20*$E$21</f>
        <v>0</v>
      </c>
    </row>
    <row r="22" spans="1:11" ht="14.25" customHeight="1">
      <c r="A22" s="77">
        <v>7</v>
      </c>
      <c r="B22" s="89"/>
      <c r="C22" s="78" t="s">
        <v>29</v>
      </c>
      <c r="D22" s="24" t="s">
        <v>9</v>
      </c>
      <c r="E22" s="32">
        <f>E23/E33</f>
        <v>0.0210185828152801</v>
      </c>
      <c r="F22" s="67"/>
      <c r="G22" s="68"/>
      <c r="H22" s="68"/>
      <c r="I22" s="70">
        <f>I23/E23</f>
        <v>1</v>
      </c>
      <c r="J22" s="68"/>
      <c r="K22" s="69"/>
    </row>
    <row r="23" spans="1:11" ht="14.25" customHeight="1">
      <c r="A23" s="77"/>
      <c r="B23" s="89"/>
      <c r="C23" s="78"/>
      <c r="D23" s="24" t="s">
        <v>10</v>
      </c>
      <c r="E23" s="67">
        <v>1158.98</v>
      </c>
      <c r="F23" s="67"/>
      <c r="G23" s="68"/>
      <c r="H23" s="68"/>
      <c r="I23" s="67">
        <v>1158.98</v>
      </c>
      <c r="J23" s="68"/>
      <c r="K23" s="69"/>
    </row>
    <row r="24" spans="1:11" ht="14.25" customHeight="1">
      <c r="A24" s="77">
        <v>8</v>
      </c>
      <c r="B24" s="89"/>
      <c r="C24" s="78" t="s">
        <v>30</v>
      </c>
      <c r="D24" s="24" t="s">
        <v>9</v>
      </c>
      <c r="E24" s="70">
        <f>E25/E33</f>
        <v>0.1494666465242662</v>
      </c>
      <c r="F24" s="67"/>
      <c r="G24" s="68"/>
      <c r="H24" s="70">
        <f>H25/E25</f>
        <v>0.48533676304645884</v>
      </c>
      <c r="I24" s="70">
        <f>I25/E25</f>
        <v>0.5146632369535411</v>
      </c>
      <c r="J24" s="68"/>
      <c r="K24" s="69"/>
    </row>
    <row r="25" spans="1:11" ht="14.25" customHeight="1">
      <c r="A25" s="77"/>
      <c r="B25" s="89"/>
      <c r="C25" s="78"/>
      <c r="D25" s="24" t="s">
        <v>10</v>
      </c>
      <c r="E25" s="67">
        <v>8241.7</v>
      </c>
      <c r="F25" s="67"/>
      <c r="G25" s="68"/>
      <c r="H25" s="67">
        <v>4000</v>
      </c>
      <c r="I25" s="67">
        <v>4241.7</v>
      </c>
      <c r="J25" s="68"/>
      <c r="K25" s="69"/>
    </row>
    <row r="26" spans="1:11" ht="14.25" customHeight="1">
      <c r="A26" s="77">
        <v>9</v>
      </c>
      <c r="B26" s="89"/>
      <c r="C26" s="78" t="s">
        <v>31</v>
      </c>
      <c r="D26" s="24" t="s">
        <v>9</v>
      </c>
      <c r="E26" s="70">
        <f>E27/E33</f>
        <v>0.003444640649479976</v>
      </c>
      <c r="F26" s="67"/>
      <c r="G26" s="70">
        <f>G27/E27</f>
        <v>0</v>
      </c>
      <c r="H26" s="70">
        <f>H27/E27</f>
        <v>1</v>
      </c>
      <c r="I26" s="70">
        <f>I27/E27</f>
        <v>0</v>
      </c>
      <c r="J26" s="68"/>
      <c r="K26" s="69"/>
    </row>
    <row r="27" spans="1:11" ht="14.25" customHeight="1">
      <c r="A27" s="77"/>
      <c r="B27" s="89"/>
      <c r="C27" s="78"/>
      <c r="D27" s="24" t="s">
        <v>10</v>
      </c>
      <c r="E27" s="67">
        <v>189.94</v>
      </c>
      <c r="F27" s="67"/>
      <c r="G27" s="68"/>
      <c r="H27" s="67">
        <v>189.94</v>
      </c>
      <c r="I27" s="67"/>
      <c r="J27" s="68"/>
      <c r="K27" s="69"/>
    </row>
    <row r="28" spans="1:11" ht="14.25" customHeight="1">
      <c r="A28" s="77">
        <v>10</v>
      </c>
      <c r="B28" s="89"/>
      <c r="C28" s="78" t="s">
        <v>32</v>
      </c>
      <c r="D28" s="24" t="s">
        <v>9</v>
      </c>
      <c r="E28" s="70">
        <f>E29/E33</f>
        <v>0.07251046549438138</v>
      </c>
      <c r="F28" s="67"/>
      <c r="G28" s="70">
        <f>G29/E29</f>
        <v>0.6252688656122132</v>
      </c>
      <c r="H28" s="70">
        <f>H29/E29</f>
        <v>0.3747311343877867</v>
      </c>
      <c r="I28" s="67"/>
      <c r="J28" s="68"/>
      <c r="K28" s="69"/>
    </row>
    <row r="29" spans="1:11" ht="14.25" customHeight="1">
      <c r="A29" s="77"/>
      <c r="B29" s="89"/>
      <c r="C29" s="78"/>
      <c r="D29" s="24" t="s">
        <v>10</v>
      </c>
      <c r="E29" s="67">
        <v>3998.28</v>
      </c>
      <c r="F29" s="67"/>
      <c r="G29" s="68">
        <v>2500</v>
      </c>
      <c r="H29" s="67">
        <v>1498.28</v>
      </c>
      <c r="I29" s="67"/>
      <c r="J29" s="68"/>
      <c r="K29" s="69"/>
    </row>
    <row r="30" spans="1:11" ht="14.25" customHeight="1">
      <c r="A30" s="77">
        <v>11</v>
      </c>
      <c r="B30" s="89"/>
      <c r="C30" s="78" t="s">
        <v>36</v>
      </c>
      <c r="D30" s="24" t="s">
        <v>9</v>
      </c>
      <c r="E30" s="70">
        <f>E31/E33</f>
        <v>0.002444109825894579</v>
      </c>
      <c r="F30" s="67"/>
      <c r="G30" s="68"/>
      <c r="H30" s="67"/>
      <c r="I30" s="72">
        <f>I31/E31</f>
        <v>1</v>
      </c>
      <c r="J30" s="68"/>
      <c r="K30" s="69"/>
    </row>
    <row r="31" spans="1:11" ht="14.25" customHeight="1">
      <c r="A31" s="77"/>
      <c r="B31" s="89"/>
      <c r="C31" s="78"/>
      <c r="D31" s="24" t="s">
        <v>10</v>
      </c>
      <c r="E31" s="67">
        <v>134.77</v>
      </c>
      <c r="F31" s="67"/>
      <c r="G31" s="68"/>
      <c r="H31" s="67"/>
      <c r="I31" s="67">
        <v>134.77</v>
      </c>
      <c r="J31" s="68"/>
      <c r="K31" s="69"/>
    </row>
    <row r="32" spans="1:11" ht="14.25" customHeight="1">
      <c r="A32" s="106" t="s">
        <v>0</v>
      </c>
      <c r="B32" s="107"/>
      <c r="C32" s="108"/>
      <c r="D32" s="38" t="s">
        <v>9</v>
      </c>
      <c r="E32" s="39">
        <f>E10+E12+E14+E16+E18+E20+E22+E24+E26+E28+E30</f>
        <v>1</v>
      </c>
      <c r="F32" s="39">
        <f>F33/E33</f>
        <v>0.169698696408263</v>
      </c>
      <c r="G32" s="39">
        <f>G33/E33</f>
        <v>0.3220951191614619</v>
      </c>
      <c r="H32" s="39">
        <f>H33/E33</f>
        <v>0.3076932423636756</v>
      </c>
      <c r="I32" s="39">
        <f>I33/E33</f>
        <v>0.2005129420665994</v>
      </c>
      <c r="J32" s="39"/>
      <c r="K32" s="40"/>
    </row>
    <row r="33" spans="1:11" ht="13.5" customHeight="1" thickBot="1">
      <c r="A33" s="109"/>
      <c r="B33" s="110"/>
      <c r="C33" s="111"/>
      <c r="D33" s="41" t="s">
        <v>10</v>
      </c>
      <c r="E33" s="42">
        <f>E11+E13+E15+E17+E19+E21+E23+E25+E27+E29+E31</f>
        <v>55140.73</v>
      </c>
      <c r="F33" s="42">
        <f>F11+F13+F15</f>
        <v>9357.31</v>
      </c>
      <c r="G33" s="42">
        <f>G15+G17+G21+G27+G29</f>
        <v>17760.559999999998</v>
      </c>
      <c r="H33" s="43">
        <f>H17+H19+H21+H25+H27+H29</f>
        <v>16966.43</v>
      </c>
      <c r="I33" s="43">
        <f>I21+I23+I25+I27+I31</f>
        <v>11056.43</v>
      </c>
      <c r="J33" s="43"/>
      <c r="K33" s="44"/>
    </row>
    <row r="34" spans="1:11" ht="1.5" customHeight="1" thickBot="1">
      <c r="A34" s="45"/>
      <c r="B34" s="45"/>
      <c r="C34" s="45"/>
      <c r="D34" s="46"/>
      <c r="E34" s="46"/>
      <c r="F34" s="45"/>
      <c r="G34" s="45"/>
      <c r="H34" s="45"/>
      <c r="I34" s="45"/>
      <c r="J34" s="45"/>
      <c r="K34" s="45"/>
    </row>
    <row r="35" spans="1:13" ht="14.25" customHeight="1">
      <c r="A35" s="47"/>
      <c r="B35" s="48"/>
      <c r="C35" s="48"/>
      <c r="D35" s="48"/>
      <c r="E35" s="48"/>
      <c r="F35" s="48"/>
      <c r="G35" s="49"/>
      <c r="H35" s="50"/>
      <c r="I35" s="51"/>
      <c r="J35" s="51"/>
      <c r="K35" s="52"/>
      <c r="M35" s="4" t="s">
        <v>1</v>
      </c>
    </row>
    <row r="36" spans="1:11" ht="14.25" customHeight="1" thickBot="1">
      <c r="A36" s="74"/>
      <c r="B36" s="75"/>
      <c r="C36" s="75"/>
      <c r="D36" s="75"/>
      <c r="E36" s="75"/>
      <c r="F36" s="75"/>
      <c r="G36" s="76"/>
      <c r="H36" s="79" t="s">
        <v>21</v>
      </c>
      <c r="I36" s="80"/>
      <c r="J36" s="80"/>
      <c r="K36" s="81"/>
    </row>
    <row r="37" spans="1:11" ht="14.25" customHeight="1">
      <c r="A37" s="53"/>
      <c r="B37" s="73" t="s">
        <v>19</v>
      </c>
      <c r="C37" s="73"/>
      <c r="D37" s="54"/>
      <c r="E37" s="73" t="s">
        <v>33</v>
      </c>
      <c r="F37" s="73"/>
      <c r="G37" s="55"/>
      <c r="H37" s="82"/>
      <c r="I37" s="80"/>
      <c r="J37" s="80"/>
      <c r="K37" s="81"/>
    </row>
    <row r="38" spans="1:11" ht="15" customHeight="1">
      <c r="A38" s="56"/>
      <c r="B38" s="73" t="s">
        <v>20</v>
      </c>
      <c r="C38" s="73"/>
      <c r="D38" s="54"/>
      <c r="E38" s="73" t="s">
        <v>34</v>
      </c>
      <c r="F38" s="73"/>
      <c r="G38" s="57"/>
      <c r="H38" s="82"/>
      <c r="I38" s="80"/>
      <c r="J38" s="80"/>
      <c r="K38" s="81"/>
    </row>
    <row r="39" spans="1:11" ht="13.5" customHeight="1">
      <c r="A39" s="58"/>
      <c r="B39" s="88"/>
      <c r="C39" s="88"/>
      <c r="D39" s="59"/>
      <c r="E39" s="59"/>
      <c r="F39" s="60"/>
      <c r="G39" s="57"/>
      <c r="H39" s="82"/>
      <c r="I39" s="80"/>
      <c r="J39" s="80"/>
      <c r="K39" s="81"/>
    </row>
    <row r="40" spans="1:11" ht="14.25" customHeight="1" thickBot="1">
      <c r="A40" s="61"/>
      <c r="B40" s="87"/>
      <c r="C40" s="87"/>
      <c r="D40" s="62"/>
      <c r="E40" s="62"/>
      <c r="F40" s="63"/>
      <c r="G40" s="64"/>
      <c r="H40" s="83"/>
      <c r="I40" s="84"/>
      <c r="J40" s="84"/>
      <c r="K40" s="85"/>
    </row>
  </sheetData>
  <sheetProtection/>
  <mergeCells count="49">
    <mergeCell ref="A5:C5"/>
    <mergeCell ref="I6:K6"/>
    <mergeCell ref="D6:H6"/>
    <mergeCell ref="A22:A23"/>
    <mergeCell ref="B22:B23"/>
    <mergeCell ref="C22:C23"/>
    <mergeCell ref="B10:B11"/>
    <mergeCell ref="C16:C17"/>
    <mergeCell ref="C14:C15"/>
    <mergeCell ref="C10:C11"/>
    <mergeCell ref="A32:C33"/>
    <mergeCell ref="A12:A13"/>
    <mergeCell ref="A14:A15"/>
    <mergeCell ref="A20:A21"/>
    <mergeCell ref="B30:B31"/>
    <mergeCell ref="C30:C31"/>
    <mergeCell ref="B26:B27"/>
    <mergeCell ref="B28:B29"/>
    <mergeCell ref="C24:C25"/>
    <mergeCell ref="C1:K1"/>
    <mergeCell ref="B20:B21"/>
    <mergeCell ref="A4:K4"/>
    <mergeCell ref="I5:K5"/>
    <mergeCell ref="A6:C8"/>
    <mergeCell ref="A10:A11"/>
    <mergeCell ref="A18:A19"/>
    <mergeCell ref="B18:B19"/>
    <mergeCell ref="C18:C19"/>
    <mergeCell ref="C20:C21"/>
    <mergeCell ref="H36:K40"/>
    <mergeCell ref="C12:C13"/>
    <mergeCell ref="B16:B17"/>
    <mergeCell ref="B12:B13"/>
    <mergeCell ref="B40:C40"/>
    <mergeCell ref="E37:F37"/>
    <mergeCell ref="B37:C37"/>
    <mergeCell ref="B14:B15"/>
    <mergeCell ref="B39:C39"/>
    <mergeCell ref="B24:B25"/>
    <mergeCell ref="E38:F38"/>
    <mergeCell ref="A36:G36"/>
    <mergeCell ref="A26:A27"/>
    <mergeCell ref="A28:A29"/>
    <mergeCell ref="C26:C27"/>
    <mergeCell ref="A16:A17"/>
    <mergeCell ref="A24:A25"/>
    <mergeCell ref="C28:C29"/>
    <mergeCell ref="A30:A31"/>
    <mergeCell ref="B38:C38"/>
  </mergeCells>
  <printOptions/>
  <pageMargins left="0.3937007874015748" right="0.3937007874015748" top="0.6" bottom="0.1968503937007874" header="0.18" footer="0"/>
  <pageSetup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Farlley Alberto Mazala</cp:lastModifiedBy>
  <cp:lastPrinted>2021-09-03T17:42:20Z</cp:lastPrinted>
  <dcterms:created xsi:type="dcterms:W3CDTF">2006-09-22T13:55:22Z</dcterms:created>
  <dcterms:modified xsi:type="dcterms:W3CDTF">2023-10-06T17:30:48Z</dcterms:modified>
  <cp:category/>
  <cp:version/>
  <cp:contentType/>
  <cp:contentStatus/>
</cp:coreProperties>
</file>